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<sst xmlns="http://schemas.openxmlformats.org/spreadsheetml/2006/main" count="71" uniqueCount="71">
  <si>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</si>
  <si>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</si>
  <si>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</si>
  <si>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</si>
  <si>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</si>
  <si>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</si>
  <si>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</si>
  <si>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</si>
  <si>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</si>
  <si>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</si>
  <si>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</si>
  <si>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</si>
  <si>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</si>
  <si>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</si>
  <si>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</si>
  <si>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</si>
  <si>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>Змельный налог (по обязательствам возникшим до 1 января 2006 года)</t>
  </si>
  <si>
    <t>000 2 00 0000 00 0000 000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</si>
  <si>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</si>
  <si>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</si>
  <si>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</si>
  <si>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</si>
  <si>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</si>
  <si>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</si>
  <si>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</si>
  <si>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</si>
  <si>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</si>
  <si>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</si>
  <si>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</si>
  <si>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</si>
  <si>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</si>
  <si>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</si>
  <si>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</si>
  <si>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</si>
  <si>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</si>
  <si>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</si>
  <si>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</si>
  <si>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</si>
  <si>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</si>
  <si>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</si>
  <si>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</si>
  <si>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</si>
  <si>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</si>
  <si>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</si>
  <si>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</si>
  <si>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</si>
  <si>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</si>
  <si>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</si>
  <si>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</si>
  <si>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</si>
  <si>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</si>
  <si>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</si>
  <si>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</si>
  <si>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</si>
  <si>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</si>
  <si>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839 20225555 10 0000 150</t>
  </si>
  <si>
    <t xml:space="preserve">182 10904050 00 0000 110 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</si>
  <si>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</si>
  <si>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</si>
  <si>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</si>
  <si>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</si>
  <si>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>Прогнозируемые доходы  бюджета Туношенского сельского поселения на 2022 год в соответствии с классификацией доходов бюджетов Российской Федерации</t>
  </si>
  <si>
    <t xml:space="preserve"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г.  № </t>
  </si>
  <si>
    <t>2022 г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</si>
  <si>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</si>
  <si>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839 20219999 10 0000 150</t>
  </si>
  <si>
    <t>Прочие дотации бюджетам сельских поселений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</si>
  <si>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</si>
  <si>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839 20249999 10 4010 150</t>
  </si>
  <si>
    <t>839 20249999 10 0000 150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</si>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</sst>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4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justify" wrapText="1"/>
    </xf>
    <xf numFmtId="4" fontId="4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9" xfId="0" applyNumberFormat="1" applyFont="1" applyBorder="1" applyAlignment="1">
      <alignment horizontal="justify" vertical="center"/>
    </xf>
    <xf numFmtId="3" fontId="5" fillId="0" borderId="20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37">
      <selection activeCell="G49" sqref="G49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68" t="s">
        <v>62</v>
      </c>
      <c r="G1" s="68"/>
    </row>
    <row r="2" spans="6:7" ht="12.75">
      <c r="F2" s="68"/>
      <c r="G2" s="68"/>
    </row>
    <row r="3" spans="6:7" ht="12.75">
      <c r="F3" s="68"/>
      <c r="G3" s="68"/>
    </row>
    <row r="4" spans="6:7" ht="12.75">
      <c r="F4" s="68"/>
      <c r="G4" s="68"/>
    </row>
    <row r="5" spans="6:7" ht="12.75">
      <c r="F5" s="68"/>
      <c r="G5" s="68"/>
    </row>
    <row r="6" spans="3:7" ht="15.75">
      <c r="C6" s="12"/>
      <c r="F6" s="68"/>
      <c r="G6" s="68"/>
    </row>
    <row r="7" spans="6:7" ht="12.75">
      <c r="F7" s="68"/>
      <c r="G7" s="68"/>
    </row>
    <row r="8" spans="6:7" ht="0.75" customHeight="1">
      <c r="F8" s="68"/>
      <c r="G8" s="68"/>
    </row>
    <row r="9" spans="6:7" ht="12.75" hidden="1">
      <c r="F9" s="68"/>
      <c r="G9" s="68"/>
    </row>
    <row r="10" spans="6:7" ht="12.75" hidden="1">
      <c r="F10" s="68"/>
      <c r="G10" s="68"/>
    </row>
    <row r="11" spans="6:7" ht="12.75" hidden="1">
      <c r="F11" s="68"/>
      <c r="G11" s="68"/>
    </row>
    <row r="12" ht="12.75" hidden="1"/>
    <row r="13" spans="1:8" ht="12.75" customHeight="1">
      <c r="A13" s="69" t="s">
        <v>61</v>
      </c>
      <c r="B13" s="68"/>
      <c r="C13" s="68"/>
      <c r="D13" s="68"/>
      <c r="E13" s="68"/>
      <c r="F13" s="68"/>
      <c r="G13" s="68"/>
      <c r="H13" s="68"/>
    </row>
    <row r="14" spans="1:8" ht="12.75">
      <c r="A14" s="68"/>
      <c r="B14" s="68"/>
      <c r="C14" s="68"/>
      <c r="D14" s="68"/>
      <c r="E14" s="68"/>
      <c r="F14" s="68"/>
      <c r="G14" s="68"/>
      <c r="H14" s="68"/>
    </row>
    <row r="16" spans="1:8" ht="12" customHeight="1">
      <c r="A16" s="72" t="s">
        <v>0</v>
      </c>
      <c r="B16" s="72"/>
      <c r="C16" s="72"/>
      <c r="D16" s="72"/>
      <c r="E16" s="72"/>
      <c r="F16" s="72"/>
      <c r="G16" s="72"/>
      <c r="H16" s="72"/>
    </row>
    <row r="17" spans="1:7" ht="12.75">
      <c r="A17" s="73" t="s">
        <v>1</v>
      </c>
      <c r="B17" s="74" t="s">
        <v>2</v>
      </c>
      <c r="C17" s="74"/>
      <c r="D17" s="74"/>
      <c r="E17" s="74"/>
      <c r="F17" s="74"/>
      <c r="G17" s="70" t="s">
        <v>63</v>
      </c>
    </row>
    <row r="18" spans="1:7" ht="11.25" customHeight="1">
      <c r="A18" s="73"/>
      <c r="B18" s="74"/>
      <c r="C18" s="74"/>
      <c r="D18" s="74"/>
      <c r="E18" s="74"/>
      <c r="F18" s="74"/>
      <c r="G18" s="71"/>
    </row>
    <row r="19" spans="1:7" ht="0.75" customHeight="1">
      <c r="A19" s="73"/>
      <c r="B19" s="74"/>
      <c r="C19" s="74"/>
      <c r="D19" s="74"/>
      <c r="E19" s="74"/>
      <c r="F19" s="74"/>
      <c r="G19" s="20"/>
    </row>
    <row r="20" spans="1:7" ht="12.75">
      <c r="A20" s="18" t="s">
        <v>3</v>
      </c>
      <c r="B20" s="50" t="s">
        <v>14</v>
      </c>
      <c r="C20" s="50"/>
      <c r="D20" s="50"/>
      <c r="E20" s="50"/>
      <c r="F20" s="50"/>
      <c r="G20" s="38">
        <f>G21+G27+G32+G36+G38+G30+G31+G35+G25+G23</f>
        <v>28797157.2</v>
      </c>
    </row>
    <row r="21" spans="1:7" ht="12.75">
      <c r="A21" s="17" t="s">
        <v>13</v>
      </c>
      <c r="B21" s="52" t="s">
        <v>4</v>
      </c>
      <c r="C21" s="52"/>
      <c r="D21" s="52"/>
      <c r="E21" s="52"/>
      <c r="F21" s="52"/>
      <c r="G21" s="29">
        <f>G22</f>
        <v>1500000</v>
      </c>
    </row>
    <row r="22" spans="1:7" ht="12.75">
      <c r="A22" s="3" t="s">
        <v>10</v>
      </c>
      <c r="B22" s="49" t="s">
        <v>5</v>
      </c>
      <c r="C22" s="49"/>
      <c r="D22" s="49"/>
      <c r="E22" s="49"/>
      <c r="F22" s="49"/>
      <c r="G22" s="30">
        <v>1500000</v>
      </c>
    </row>
    <row r="23" spans="1:7" ht="21.75" customHeight="1">
      <c r="A23" s="17" t="s">
        <v>24</v>
      </c>
      <c r="B23" s="65" t="s">
        <v>25</v>
      </c>
      <c r="C23" s="66"/>
      <c r="D23" s="66"/>
      <c r="E23" s="66"/>
      <c r="F23" s="67"/>
      <c r="G23" s="31">
        <f>G24</f>
        <v>2942140</v>
      </c>
    </row>
    <row r="24" spans="1:7" ht="21" customHeight="1">
      <c r="A24" s="3" t="s">
        <v>27</v>
      </c>
      <c r="B24" s="59" t="s">
        <v>23</v>
      </c>
      <c r="C24" s="60"/>
      <c r="D24" s="60"/>
      <c r="E24" s="60"/>
      <c r="F24" s="61"/>
      <c r="G24" s="30">
        <v>2942140</v>
      </c>
    </row>
    <row r="25" spans="1:8" ht="12.75">
      <c r="A25" s="2" t="s">
        <v>19</v>
      </c>
      <c r="B25" s="53" t="s">
        <v>20</v>
      </c>
      <c r="C25" s="54"/>
      <c r="D25" s="54"/>
      <c r="E25" s="54"/>
      <c r="F25" s="55"/>
      <c r="G25" s="32">
        <f>G26</f>
        <v>156000</v>
      </c>
      <c r="H25" s="15">
        <f>H26</f>
        <v>50000</v>
      </c>
    </row>
    <row r="26" spans="1:8" ht="12.75">
      <c r="A26" s="4" t="s">
        <v>21</v>
      </c>
      <c r="B26" s="56" t="s">
        <v>22</v>
      </c>
      <c r="C26" s="57"/>
      <c r="D26" s="57"/>
      <c r="E26" s="57"/>
      <c r="F26" s="58"/>
      <c r="G26" s="30">
        <v>156000</v>
      </c>
      <c r="H26" s="16">
        <v>50000</v>
      </c>
    </row>
    <row r="27" spans="1:7" ht="12.75">
      <c r="A27" s="2" t="s">
        <v>11</v>
      </c>
      <c r="B27" s="51" t="s">
        <v>6</v>
      </c>
      <c r="C27" s="51"/>
      <c r="D27" s="51"/>
      <c r="E27" s="51"/>
      <c r="F27" s="51"/>
      <c r="G27" s="29">
        <f>G28+G29</f>
        <v>23100000</v>
      </c>
    </row>
    <row r="28" spans="1:7" ht="12.75">
      <c r="A28" s="4" t="s">
        <v>48</v>
      </c>
      <c r="B28" s="49" t="s">
        <v>7</v>
      </c>
      <c r="C28" s="49"/>
      <c r="D28" s="49"/>
      <c r="E28" s="49"/>
      <c r="F28" s="49"/>
      <c r="G28" s="30">
        <v>3100000</v>
      </c>
    </row>
    <row r="29" spans="1:7" ht="12.75">
      <c r="A29" s="4" t="s">
        <v>49</v>
      </c>
      <c r="B29" s="49" t="s">
        <v>8</v>
      </c>
      <c r="C29" s="49"/>
      <c r="D29" s="49"/>
      <c r="E29" s="49"/>
      <c r="F29" s="49"/>
      <c r="G29" s="30">
        <v>20000000</v>
      </c>
    </row>
    <row r="30" spans="1:7" ht="44.25" customHeight="1">
      <c r="A30" s="11" t="s">
        <v>15</v>
      </c>
      <c r="B30" s="83" t="s">
        <v>30</v>
      </c>
      <c r="C30" s="84"/>
      <c r="D30" s="84"/>
      <c r="E30" s="84"/>
      <c r="F30" s="85"/>
      <c r="G30" s="33">
        <v>10000</v>
      </c>
    </row>
    <row r="31" spans="1:7" ht="19.5" customHeight="1">
      <c r="A31" s="11" t="s">
        <v>56</v>
      </c>
      <c r="B31" s="89" t="s">
        <v>16</v>
      </c>
      <c r="C31" s="90"/>
      <c r="D31" s="90"/>
      <c r="E31" s="90"/>
      <c r="F31" s="91"/>
      <c r="G31" s="33">
        <v>0</v>
      </c>
    </row>
    <row r="32" spans="1:7" ht="21" customHeight="1">
      <c r="A32" s="22" t="s">
        <v>12</v>
      </c>
      <c r="B32" s="92" t="s">
        <v>31</v>
      </c>
      <c r="C32" s="92"/>
      <c r="D32" s="92"/>
      <c r="E32" s="92"/>
      <c r="F32" s="92"/>
      <c r="G32" s="34">
        <f>G33</f>
        <v>300000</v>
      </c>
    </row>
    <row r="33" spans="1:7" ht="53.25" customHeight="1">
      <c r="A33" s="1" t="s">
        <v>50</v>
      </c>
      <c r="B33" s="43" t="s">
        <v>32</v>
      </c>
      <c r="C33" s="44"/>
      <c r="D33" s="44"/>
      <c r="E33" s="44"/>
      <c r="F33" s="75"/>
      <c r="G33" s="35">
        <f>G34</f>
        <v>300000</v>
      </c>
    </row>
    <row r="34" spans="1:7" ht="45.75" customHeight="1">
      <c r="A34" s="1" t="s">
        <v>51</v>
      </c>
      <c r="B34" s="86" t="s">
        <v>33</v>
      </c>
      <c r="C34" s="87"/>
      <c r="D34" s="87"/>
      <c r="E34" s="87"/>
      <c r="F34" s="88"/>
      <c r="G34" s="35">
        <v>300000</v>
      </c>
    </row>
    <row r="35" spans="1:7" ht="25.5" customHeight="1">
      <c r="A35" s="11" t="s">
        <v>52</v>
      </c>
      <c r="B35" s="62" t="s">
        <v>59</v>
      </c>
      <c r="C35" s="63"/>
      <c r="D35" s="63"/>
      <c r="E35" s="63"/>
      <c r="F35" s="64"/>
      <c r="G35" s="33">
        <v>60000</v>
      </c>
    </row>
    <row r="36" spans="1:7" ht="21" customHeight="1">
      <c r="A36" s="23" t="s">
        <v>53</v>
      </c>
      <c r="B36" s="62" t="s">
        <v>34</v>
      </c>
      <c r="C36" s="63"/>
      <c r="D36" s="63"/>
      <c r="E36" s="63"/>
      <c r="F36" s="64"/>
      <c r="G36" s="36">
        <f>G37</f>
        <v>700000</v>
      </c>
    </row>
    <row r="37" spans="1:7" ht="75.75" customHeight="1">
      <c r="A37" s="5" t="s">
        <v>26</v>
      </c>
      <c r="B37" s="93" t="s">
        <v>39</v>
      </c>
      <c r="C37" s="94"/>
      <c r="D37" s="94"/>
      <c r="E37" s="94"/>
      <c r="F37" s="95"/>
      <c r="G37" s="26">
        <v>700000</v>
      </c>
    </row>
    <row r="38" spans="1:7" ht="12.75">
      <c r="A38" s="10" t="s">
        <v>35</v>
      </c>
      <c r="B38" s="99" t="s">
        <v>36</v>
      </c>
      <c r="C38" s="100"/>
      <c r="D38" s="100"/>
      <c r="E38" s="100"/>
      <c r="F38" s="101"/>
      <c r="G38" s="37">
        <v>29017.2</v>
      </c>
    </row>
    <row r="39" spans="1:7" ht="30" customHeight="1">
      <c r="A39" s="14" t="s">
        <v>17</v>
      </c>
      <c r="B39" s="82" t="s">
        <v>37</v>
      </c>
      <c r="C39" s="82"/>
      <c r="D39" s="82"/>
      <c r="E39" s="82"/>
      <c r="F39" s="82"/>
      <c r="G39" s="39">
        <f>G40+G51</f>
        <v>25016871.8</v>
      </c>
    </row>
    <row r="40" spans="1:7" ht="34.5" customHeight="1">
      <c r="A40" s="7" t="s">
        <v>54</v>
      </c>
      <c r="B40" s="79" t="s">
        <v>38</v>
      </c>
      <c r="C40" s="80"/>
      <c r="D40" s="80"/>
      <c r="E40" s="80"/>
      <c r="F40" s="81"/>
      <c r="G40" s="25">
        <f>G41+G45+G46+G43+G44+G47+G50+G42+G49+G48</f>
        <v>22857871.8</v>
      </c>
    </row>
    <row r="41" spans="1:7" ht="36" customHeight="1">
      <c r="A41" s="1" t="s">
        <v>42</v>
      </c>
      <c r="B41" s="76" t="s">
        <v>58</v>
      </c>
      <c r="C41" s="77"/>
      <c r="D41" s="77"/>
      <c r="E41" s="77"/>
      <c r="F41" s="78"/>
      <c r="G41" s="26">
        <v>0</v>
      </c>
    </row>
    <row r="42" spans="1:7" ht="19.5" customHeight="1">
      <c r="A42" s="1" t="s">
        <v>65</v>
      </c>
      <c r="B42" s="43" t="s">
        <v>66</v>
      </c>
      <c r="C42" s="44"/>
      <c r="D42" s="44"/>
      <c r="E42" s="44"/>
      <c r="F42" s="45"/>
      <c r="G42" s="27">
        <v>180000</v>
      </c>
    </row>
    <row r="43" spans="1:7" ht="46.5" customHeight="1">
      <c r="A43" s="8" t="s">
        <v>43</v>
      </c>
      <c r="B43" s="46" t="s">
        <v>28</v>
      </c>
      <c r="C43" s="47"/>
      <c r="D43" s="47"/>
      <c r="E43" s="47"/>
      <c r="F43" s="48"/>
      <c r="G43" s="27">
        <f>3537912+2968911</f>
        <v>6506823</v>
      </c>
    </row>
    <row r="44" spans="1:7" s="6" customFormat="1" ht="31.5" customHeight="1">
      <c r="A44" s="8" t="s">
        <v>40</v>
      </c>
      <c r="B44" s="46" t="s">
        <v>41</v>
      </c>
      <c r="C44" s="47"/>
      <c r="D44" s="47"/>
      <c r="E44" s="47"/>
      <c r="F44" s="48"/>
      <c r="G44" s="27">
        <f>376897+10291</f>
        <v>387188</v>
      </c>
    </row>
    <row r="45" spans="1:7" s="6" customFormat="1" ht="15.75" customHeight="1">
      <c r="A45" s="13" t="s">
        <v>44</v>
      </c>
      <c r="B45" s="43" t="s">
        <v>57</v>
      </c>
      <c r="C45" s="44"/>
      <c r="D45" s="44"/>
      <c r="E45" s="44"/>
      <c r="F45" s="75"/>
      <c r="G45" s="27">
        <f>62396+49250+4621</f>
        <v>116267</v>
      </c>
    </row>
    <row r="46" spans="1:7" ht="33.75" customHeight="1">
      <c r="A46" s="8" t="s">
        <v>45</v>
      </c>
      <c r="B46" s="105" t="s">
        <v>64</v>
      </c>
      <c r="C46" s="106"/>
      <c r="D46" s="106"/>
      <c r="E46" s="106"/>
      <c r="F46" s="107"/>
      <c r="G46" s="27">
        <v>243919</v>
      </c>
    </row>
    <row r="47" spans="1:7" s="6" customFormat="1" ht="34.5" customHeight="1">
      <c r="A47" s="24" t="s">
        <v>55</v>
      </c>
      <c r="B47" s="46" t="s">
        <v>60</v>
      </c>
      <c r="C47" s="47"/>
      <c r="D47" s="47"/>
      <c r="E47" s="47"/>
      <c r="F47" s="48"/>
      <c r="G47" s="28">
        <f>5024199+1107159-148716</f>
        <v>5982642</v>
      </c>
    </row>
    <row r="48" spans="1:7" s="6" customFormat="1" ht="31.5" customHeight="1">
      <c r="A48" s="8" t="s">
        <v>69</v>
      </c>
      <c r="B48" s="40" t="s">
        <v>70</v>
      </c>
      <c r="C48" s="41"/>
      <c r="D48" s="41"/>
      <c r="E48" s="41"/>
      <c r="F48" s="42"/>
      <c r="G48" s="28">
        <v>595978</v>
      </c>
    </row>
    <row r="49" spans="1:7" s="6" customFormat="1" ht="51" customHeight="1">
      <c r="A49" s="8" t="s">
        <v>68</v>
      </c>
      <c r="B49" s="46" t="s">
        <v>67</v>
      </c>
      <c r="C49" s="47"/>
      <c r="D49" s="47"/>
      <c r="E49" s="47"/>
      <c r="F49" s="48"/>
      <c r="G49" s="28">
        <f>7500000</f>
        <v>7500000</v>
      </c>
    </row>
    <row r="50" spans="1:7" s="6" customFormat="1" ht="51" customHeight="1">
      <c r="A50" s="8" t="s">
        <v>46</v>
      </c>
      <c r="B50" s="46" t="s">
        <v>29</v>
      </c>
      <c r="C50" s="47"/>
      <c r="D50" s="47"/>
      <c r="E50" s="47"/>
      <c r="F50" s="48"/>
      <c r="G50" s="28">
        <f>1045054.8+300000</f>
        <v>1345054.8</v>
      </c>
    </row>
    <row r="51" spans="1:7" ht="12.75">
      <c r="A51" s="8" t="s">
        <v>47</v>
      </c>
      <c r="B51" s="102" t="s">
        <v>18</v>
      </c>
      <c r="C51" s="103"/>
      <c r="D51" s="103"/>
      <c r="E51" s="103"/>
      <c r="F51" s="104"/>
      <c r="G51" s="21">
        <v>2159000</v>
      </c>
    </row>
    <row r="52" spans="1:7" ht="12.75">
      <c r="A52" s="9"/>
      <c r="B52" s="96" t="s">
        <v>9</v>
      </c>
      <c r="C52" s="97"/>
      <c r="D52" s="97"/>
      <c r="E52" s="97"/>
      <c r="F52" s="98"/>
      <c r="G52" s="38">
        <f>G39+G20</f>
        <v>53814029</v>
      </c>
    </row>
  </sheetData>
  <sheetProtection/>
  <mergeCells count="39">
    <mergeCell ref="B49:F49"/>
    <mergeCell ref="B36:F36"/>
    <mergeCell ref="B37:F37"/>
    <mergeCell ref="B52:F52"/>
    <mergeCell ref="B45:F45"/>
    <mergeCell ref="B38:F38"/>
    <mergeCell ref="B51:F51"/>
    <mergeCell ref="B46:F46"/>
    <mergeCell ref="B43:F43"/>
    <mergeCell ref="B44:F44"/>
    <mergeCell ref="B50:F50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24:F24"/>
    <mergeCell ref="B35:F35"/>
    <mergeCell ref="B23:F23"/>
    <mergeCell ref="F1:G11"/>
    <mergeCell ref="A13:H14"/>
    <mergeCell ref="G17:G18"/>
    <mergeCell ref="A16:H16"/>
    <mergeCell ref="A17:A19"/>
    <mergeCell ref="B17:F19"/>
    <mergeCell ref="B48:F48"/>
    <mergeCell ref="B42:F42"/>
    <mergeCell ref="B47:F47"/>
    <mergeCell ref="B28:F28"/>
    <mergeCell ref="B20:F20"/>
    <mergeCell ref="B27:F27"/>
    <mergeCell ref="B21:F21"/>
    <mergeCell ref="B22:F22"/>
    <mergeCell ref="B25:F25"/>
    <mergeCell ref="B26:F2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2020-10-07T10:43:18Z</cp:lastPrinted>
  <dcterms:created xsi:type="dcterms:W3CDTF">2007-09-28T05:54:00Z</dcterms:created>
  <dcterms:modified xsi:type="dcterms:W3CDTF">2022-04-06T08:24:48Z</dcterms:modified>
  <cp:category/>
  <cp:version/>
  <cp:contentType/>
  <cp:contentStatus/>
</cp:coreProperties>
</file>